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jjad\Desktop\"/>
    </mc:Choice>
  </mc:AlternateContent>
  <xr:revisionPtr revIDLastSave="0" documentId="13_ncr:1_{05F6DD7E-3064-462D-8F54-33EE9B640050}" xr6:coauthVersionLast="47" xr6:coauthVersionMax="47" xr10:uidLastSave="{00000000-0000-0000-0000-000000000000}"/>
  <bookViews>
    <workbookView xWindow="-110" yWindow="-110" windowWidth="19420" windowHeight="10420" activeTab="2" xr2:uid="{4EAB464F-A60E-49A9-AB86-C28AD80D8C59}"/>
  </bookViews>
  <sheets>
    <sheet name="توابع منطقی" sheetId="2" r:id="rId1"/>
    <sheet name="توابعی ترکیبی با if" sheetId="1" r:id="rId2"/>
    <sheet name="تاریخ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B1" i="3"/>
  <c r="B3" i="3"/>
  <c r="B4" i="3" s="1"/>
  <c r="G2" i="2"/>
  <c r="G3" i="2"/>
  <c r="G4" i="2"/>
  <c r="G5" i="2"/>
  <c r="G6" i="2"/>
  <c r="G7" i="2"/>
  <c r="G8" i="2"/>
  <c r="F2" i="2"/>
  <c r="F3" i="2"/>
  <c r="F4" i="2"/>
  <c r="F5" i="2"/>
  <c r="F6" i="2"/>
  <c r="F7" i="2"/>
  <c r="F8" i="2"/>
  <c r="E2" i="2"/>
  <c r="E3" i="2"/>
  <c r="E4" i="2"/>
  <c r="E5" i="2"/>
  <c r="E6" i="2"/>
  <c r="E7" i="2"/>
  <c r="E8" i="2"/>
  <c r="H5" i="1"/>
  <c r="H4" i="1"/>
  <c r="H3" i="1"/>
  <c r="H2" i="1"/>
  <c r="H1" i="1"/>
  <c r="E1" i="3"/>
  <c r="E2" i="3"/>
  <c r="E5" i="3"/>
  <c r="E3" i="3"/>
  <c r="E6" i="3"/>
  <c r="E4" i="3"/>
  <c r="B5" i="3" l="1"/>
  <c r="E7" i="3"/>
</calcChain>
</file>

<file path=xl/sharedStrings.xml><?xml version="1.0" encoding="utf-8"?>
<sst xmlns="http://schemas.openxmlformats.org/spreadsheetml/2006/main" count="42" uniqueCount="27">
  <si>
    <t>کد پرسنلی</t>
  </si>
  <si>
    <t>سابقه کار</t>
  </si>
  <si>
    <t>دانشکده</t>
  </si>
  <si>
    <t>ریاضی</t>
  </si>
  <si>
    <t>مدیریت</t>
  </si>
  <si>
    <t>شیمی</t>
  </si>
  <si>
    <t>حقوق</t>
  </si>
  <si>
    <t>sum</t>
  </si>
  <si>
    <t>sumif</t>
  </si>
  <si>
    <t>sumifs</t>
  </si>
  <si>
    <t>countif</t>
  </si>
  <si>
    <t>countifs</t>
  </si>
  <si>
    <t>avevageif</t>
  </si>
  <si>
    <t>averageifs</t>
  </si>
  <si>
    <t>میانگین حقوق دریافتی دانشکده شیمی چقدره؟</t>
  </si>
  <si>
    <t>میانگین حقوق دریافتی دانشکده شیمی با سابقه بالای 5 سال؟</t>
  </si>
  <si>
    <t>مثال 8</t>
  </si>
  <si>
    <t>مثال 9</t>
  </si>
  <si>
    <t>if</t>
  </si>
  <si>
    <t>and</t>
  </si>
  <si>
    <t>مثال 10</t>
  </si>
  <si>
    <t>or</t>
  </si>
  <si>
    <t>تاریخ امروز</t>
  </si>
  <si>
    <t>تاریخ شمسی</t>
  </si>
  <si>
    <t>روز</t>
  </si>
  <si>
    <t>45 روز دیگه</t>
  </si>
  <si>
    <t>ده روز پیش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</si>
</sst>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60429]dd/mm/yyyy;@"/>
    <numFmt numFmtId="165" formatCode="[$-160429]dddd\,\ d\ mmmm\ yy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jad/AppData/Roaming/Microsoft/AddIns/FarsiTool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2s"/>
      <definedName name="s2m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1C35-8EC8-4CD7-8B9C-94FC3F16AF68}">
  <dimension ref="A1:G9"/>
  <sheetViews>
    <sheetView rightToLeft="1" topLeftCell="B1" zoomScale="200" zoomScaleNormal="200" workbookViewId="0">
      <selection activeCell="I4" sqref="I4"/>
    </sheetView>
  </sheetViews>
  <sheetFormatPr defaultRowHeight="14.5" x14ac:dyDescent="0.35"/>
  <cols>
    <col min="5" max="5" width="5.08984375" customWidth="1"/>
    <col min="6" max="6" width="6.63281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6</v>
      </c>
      <c r="E1" t="s">
        <v>16</v>
      </c>
      <c r="F1" t="s">
        <v>17</v>
      </c>
      <c r="G1" t="s">
        <v>20</v>
      </c>
    </row>
    <row r="2" spans="1:7" x14ac:dyDescent="0.35">
      <c r="A2">
        <v>1</v>
      </c>
      <c r="B2">
        <v>10</v>
      </c>
      <c r="C2" t="s">
        <v>3</v>
      </c>
      <c r="D2">
        <v>12</v>
      </c>
      <c r="E2" t="str">
        <f>IF(C2="شیمی","ok","")</f>
        <v/>
      </c>
      <c r="F2" t="str">
        <f>IF(AND(C2="شیمی",D2&gt;10),"ok","")</f>
        <v/>
      </c>
      <c r="G2" t="str">
        <f>IF(OR(C2="شیمی",C2="مدیریت"),"ok","")</f>
        <v/>
      </c>
    </row>
    <row r="3" spans="1:7" x14ac:dyDescent="0.35">
      <c r="A3">
        <v>2</v>
      </c>
      <c r="B3">
        <v>5</v>
      </c>
      <c r="C3" t="s">
        <v>4</v>
      </c>
      <c r="D3">
        <v>14</v>
      </c>
      <c r="E3" t="str">
        <f t="shared" ref="E3:E8" si="0">IF(C3="شیمی","ok","")</f>
        <v/>
      </c>
      <c r="F3" t="str">
        <f t="shared" ref="F3:F8" si="1">IF(AND(C3="شیمی",D3&gt;10),"ok","")</f>
        <v/>
      </c>
      <c r="G3" t="str">
        <f t="shared" ref="G3:G8" si="2">IF(OR(C3="شیمی",C3="مدیریت"),"ok","")</f>
        <v>ok</v>
      </c>
    </row>
    <row r="4" spans="1:7" x14ac:dyDescent="0.35">
      <c r="A4">
        <v>3</v>
      </c>
      <c r="B4">
        <v>6</v>
      </c>
      <c r="C4" t="s">
        <v>5</v>
      </c>
      <c r="D4">
        <v>16</v>
      </c>
      <c r="E4" t="str">
        <f t="shared" si="0"/>
        <v>ok</v>
      </c>
      <c r="F4" t="str">
        <f t="shared" si="1"/>
        <v>ok</v>
      </c>
      <c r="G4" t="str">
        <f t="shared" si="2"/>
        <v>ok</v>
      </c>
    </row>
    <row r="5" spans="1:7" x14ac:dyDescent="0.35">
      <c r="A5">
        <v>4</v>
      </c>
      <c r="B5">
        <v>7</v>
      </c>
      <c r="C5" t="s">
        <v>3</v>
      </c>
      <c r="D5">
        <v>11</v>
      </c>
      <c r="E5" t="str">
        <f t="shared" si="0"/>
        <v/>
      </c>
      <c r="F5" t="str">
        <f t="shared" si="1"/>
        <v/>
      </c>
      <c r="G5" t="str">
        <f t="shared" si="2"/>
        <v/>
      </c>
    </row>
    <row r="6" spans="1:7" x14ac:dyDescent="0.35">
      <c r="A6">
        <v>5</v>
      </c>
      <c r="B6">
        <v>8</v>
      </c>
      <c r="C6" t="s">
        <v>5</v>
      </c>
      <c r="D6">
        <v>9</v>
      </c>
      <c r="E6" t="str">
        <f t="shared" si="0"/>
        <v>ok</v>
      </c>
      <c r="F6" t="str">
        <f t="shared" si="1"/>
        <v/>
      </c>
      <c r="G6" t="str">
        <f t="shared" si="2"/>
        <v>ok</v>
      </c>
    </row>
    <row r="7" spans="1:7" x14ac:dyDescent="0.35">
      <c r="A7">
        <v>6</v>
      </c>
      <c r="B7">
        <v>5</v>
      </c>
      <c r="C7" t="s">
        <v>6</v>
      </c>
      <c r="D7">
        <v>18</v>
      </c>
      <c r="E7" t="str">
        <f t="shared" si="0"/>
        <v/>
      </c>
      <c r="F7" t="str">
        <f t="shared" si="1"/>
        <v/>
      </c>
      <c r="G7" t="str">
        <f t="shared" si="2"/>
        <v/>
      </c>
    </row>
    <row r="8" spans="1:7" x14ac:dyDescent="0.35">
      <c r="A8">
        <v>7</v>
      </c>
      <c r="B8">
        <v>4</v>
      </c>
      <c r="C8" t="s">
        <v>5</v>
      </c>
      <c r="D8">
        <v>17</v>
      </c>
      <c r="E8" t="str">
        <f t="shared" si="0"/>
        <v>ok</v>
      </c>
      <c r="F8" t="str">
        <f t="shared" si="1"/>
        <v>ok</v>
      </c>
      <c r="G8" t="str">
        <f t="shared" si="2"/>
        <v>ok</v>
      </c>
    </row>
    <row r="9" spans="1:7" x14ac:dyDescent="0.35">
      <c r="E9" s="1" t="s">
        <v>18</v>
      </c>
      <c r="F9" s="2" t="s">
        <v>19</v>
      </c>
      <c r="G9" s="3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B46F-9C74-4E15-AC23-FCD48FE09248}">
  <dimension ref="A1:I8"/>
  <sheetViews>
    <sheetView rightToLeft="1" zoomScale="160" zoomScaleNormal="160" workbookViewId="0">
      <selection activeCell="B9" sqref="B9"/>
    </sheetView>
  </sheetViews>
  <sheetFormatPr defaultRowHeight="14.5" x14ac:dyDescent="0.35"/>
  <cols>
    <col min="5" max="5" width="1.36328125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6</v>
      </c>
      <c r="F1">
        <v>1</v>
      </c>
      <c r="G1" t="s">
        <v>7</v>
      </c>
      <c r="H1">
        <f>SUM(D2:D8)</f>
        <v>97</v>
      </c>
    </row>
    <row r="2" spans="1:9" x14ac:dyDescent="0.35">
      <c r="A2">
        <v>1</v>
      </c>
      <c r="B2">
        <v>10</v>
      </c>
      <c r="C2" t="s">
        <v>3</v>
      </c>
      <c r="D2">
        <v>12</v>
      </c>
      <c r="F2">
        <v>2</v>
      </c>
      <c r="G2" t="s">
        <v>8</v>
      </c>
      <c r="H2">
        <f>SUMIF(C2:C8,"شیمی",D2:D8)</f>
        <v>42</v>
      </c>
    </row>
    <row r="3" spans="1:9" x14ac:dyDescent="0.35">
      <c r="A3">
        <v>2</v>
      </c>
      <c r="B3">
        <v>5</v>
      </c>
      <c r="C3" t="s">
        <v>4</v>
      </c>
      <c r="D3">
        <v>14</v>
      </c>
      <c r="F3">
        <v>3</v>
      </c>
      <c r="G3" t="s">
        <v>9</v>
      </c>
      <c r="H3">
        <f>SUMIFS(D2:D8,C2:C8,"شیمی",B2:B8,"&gt;7")</f>
        <v>9</v>
      </c>
    </row>
    <row r="4" spans="1:9" x14ac:dyDescent="0.35">
      <c r="A4">
        <v>3</v>
      </c>
      <c r="B4">
        <v>6</v>
      </c>
      <c r="C4" t="s">
        <v>5</v>
      </c>
      <c r="D4">
        <v>16</v>
      </c>
      <c r="F4">
        <v>4</v>
      </c>
      <c r="G4" t="s">
        <v>10</v>
      </c>
      <c r="H4">
        <f>COUNTIF(C2:C8,C4)</f>
        <v>3</v>
      </c>
    </row>
    <row r="5" spans="1:9" x14ac:dyDescent="0.35">
      <c r="A5">
        <v>4</v>
      </c>
      <c r="B5">
        <v>7</v>
      </c>
      <c r="C5" t="s">
        <v>3</v>
      </c>
      <c r="D5">
        <v>11</v>
      </c>
      <c r="F5">
        <v>5</v>
      </c>
      <c r="G5" t="s">
        <v>11</v>
      </c>
      <c r="H5">
        <f>COUNTIFS(C2:C8,C4,D2:D8,"&gt;10")</f>
        <v>2</v>
      </c>
    </row>
    <row r="6" spans="1:9" x14ac:dyDescent="0.35">
      <c r="A6">
        <v>5</v>
      </c>
      <c r="B6">
        <v>8</v>
      </c>
      <c r="C6" t="s">
        <v>5</v>
      </c>
      <c r="D6">
        <v>9</v>
      </c>
      <c r="F6">
        <v>6</v>
      </c>
      <c r="G6" t="s">
        <v>12</v>
      </c>
      <c r="I6" t="s">
        <v>14</v>
      </c>
    </row>
    <row r="7" spans="1:9" x14ac:dyDescent="0.35">
      <c r="A7">
        <v>6</v>
      </c>
      <c r="B7">
        <v>5</v>
      </c>
      <c r="C7" t="s">
        <v>6</v>
      </c>
      <c r="D7">
        <v>18</v>
      </c>
      <c r="F7">
        <v>7</v>
      </c>
      <c r="G7" t="s">
        <v>13</v>
      </c>
      <c r="I7" t="s">
        <v>15</v>
      </c>
    </row>
    <row r="8" spans="1:9" x14ac:dyDescent="0.35">
      <c r="A8">
        <v>7</v>
      </c>
      <c r="B8">
        <v>4</v>
      </c>
      <c r="C8" t="s">
        <v>5</v>
      </c>
      <c r="D8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456D-305E-4B1C-8FCD-3CF631253112}">
  <dimension ref="A1:E7"/>
  <sheetViews>
    <sheetView rightToLeft="1" tabSelected="1" zoomScale="180" zoomScaleNormal="180" workbookViewId="0">
      <selection activeCell="B4" sqref="B4"/>
    </sheetView>
  </sheetViews>
  <sheetFormatPr defaultRowHeight="14.5" x14ac:dyDescent="0.35"/>
  <cols>
    <col min="1" max="1" width="9.26953125" bestFit="1" customWidth="1"/>
    <col min="2" max="2" width="17.90625" customWidth="1"/>
    <col min="5" max="5" width="28.1796875" bestFit="1" customWidth="1"/>
  </cols>
  <sheetData>
    <row r="1" spans="1:5" x14ac:dyDescent="0.35">
      <c r="A1" t="s">
        <v>22</v>
      </c>
      <c r="B1" s="4">
        <f ca="1">NOW()</f>
        <v>44564.444637731482</v>
      </c>
      <c r="E1" t="str">
        <f ca="1">[1]!m2s(B1)</f>
        <v>1400/10/13</v>
      </c>
    </row>
    <row r="2" spans="1:5" x14ac:dyDescent="0.35">
      <c r="A2" t="s">
        <v>23</v>
      </c>
      <c r="B2" s="5">
        <f ca="1">NOW()</f>
        <v>44564.444637731482</v>
      </c>
      <c r="E2" t="str">
        <f ca="1">[1]!m2s(B1,1)</f>
        <v>دوشنبه,1400/10/13</v>
      </c>
    </row>
    <row r="3" spans="1:5" x14ac:dyDescent="0.35">
      <c r="A3" t="s">
        <v>24</v>
      </c>
      <c r="B3" s="6">
        <f ca="1">NOW()</f>
        <v>44564.444637731482</v>
      </c>
      <c r="E3">
        <f ca="1">[1]!m2s(B1,3)</f>
        <v>1400</v>
      </c>
    </row>
    <row r="4" spans="1:5" x14ac:dyDescent="0.35">
      <c r="A4" t="s">
        <v>25</v>
      </c>
      <c r="B4" s="6">
        <f ca="1">B3+45</f>
        <v>44609.444637731482</v>
      </c>
      <c r="E4" t="str">
        <f ca="1">[1]!m2s(B1,2)</f>
        <v>دوشنبه سيزده دی ماه يك هزار و چهارصد</v>
      </c>
    </row>
    <row r="5" spans="1:5" x14ac:dyDescent="0.35">
      <c r="A5" t="s">
        <v>26</v>
      </c>
      <c r="B5" s="6">
        <f ca="1">B3-10</f>
        <v>44554.444637731482</v>
      </c>
      <c r="E5">
        <f ca="1">[1]!m2s(B1,4)</f>
        <v>10</v>
      </c>
    </row>
    <row r="6" spans="1:5" x14ac:dyDescent="0.35">
      <c r="E6">
        <f ca="1">[1]!m2s(B1,5)</f>
        <v>13</v>
      </c>
    </row>
    <row r="7" spans="1:5" x14ac:dyDescent="0.35">
      <c r="E7" t="str">
        <f ca="1">[1]!s2m(E1)</f>
        <v>2022/1/3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توابع منطقی</vt:lpstr>
      <vt:lpstr>توابعی ترکیبی با if</vt:lpstr>
      <vt:lpstr>تاریخ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Sajjad</dc:creator>
  <cp:lastModifiedBy>Sajjad</cp:lastModifiedBy>
  <dcterms:created xsi:type="dcterms:W3CDTF">2022-01-03T04:42:33Z</dcterms:created>
  <dcterms:modified xsi:type="dcterms:W3CDTF">2022-01-03T07:10:26Z</dcterms:modified>
</cp:coreProperties>
</file>